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65" windowHeight="60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<sst xmlns="http://schemas.openxmlformats.org/spreadsheetml/2006/main" count="35" uniqueCount="29">
  <si>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VALOARE</t>
  </si>
  <si>
    <t>LI</t>
  </si>
  <si>
    <t>LS</t>
  </si>
  <si>
    <t>Suma</t>
  </si>
  <si>
    <t>Procent</t>
  </si>
  <si>
    <t>Temei de drept</t>
  </si>
  <si>
    <t xml:space="preserve">Legea nr. 146/1997 art.2 alin. 1 lit. a </t>
  </si>
  <si>
    <t>Depasire</t>
  </si>
  <si>
    <t xml:space="preserve">Legea nr. 146/1997 art.2 alin. 1 lit. b </t>
  </si>
  <si>
    <t xml:space="preserve">Legea nr. 146/1997 art.2 alin. 1 lit. c </t>
  </si>
  <si>
    <t>Legea nr. 146/1997 art.2 alin. 1 lit. d</t>
  </si>
  <si>
    <t>Legea nr. 146/1997 art.2 alin. 1 lit. e</t>
  </si>
  <si>
    <t>Legea nr. 146/1997 art.2 alin. 1 lit. f</t>
  </si>
  <si>
    <t>Legea nr. 146/1997 art.2 alin. 1 lit. g</t>
  </si>
  <si>
    <t>RON</t>
  </si>
  <si>
    <t>Timbru</t>
  </si>
  <si>
    <t xml:space="preserve"> </t>
  </si>
  <si>
    <t>Suma PI</t>
  </si>
  <si>
    <t>Suma A</t>
  </si>
  <si>
    <t>Suma R</t>
  </si>
  <si>
    <t>TAXA JUDICIARA TIMBRU      PRIMA INSTANTA</t>
  </si>
  <si>
    <t>TAXA JUDICIARA TIMBRU           APEL</t>
  </si>
  <si>
    <t>TAXA JUDICIARA TIMBRU         RECURS</t>
  </si>
  <si>
    <t>TIMBRU JUDICIAR                                  PRIMA INSTANTA</t>
  </si>
  <si>
    <t>TIMBRU JUDICIAR                                  APEL</t>
  </si>
  <si>
    <t>TIMBRU JUDICIAR                                          RECURS</t>
  </si>
  <si>
    <t>TOTAL</t>
  </si>
  <si>
    <t>OG 32/1995 art.3 alin.1</t>
  </si>
  <si>
    <t>OG 32/1995 art.3 alin.2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</si>
</sst>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0" fillId="0" borderId="0" xfId="0" applyNumberForma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15" sqref="D14:D15"/>
    </sheetView>
  </sheetViews>
  <sheetFormatPr defaultColWidth="9.140625" defaultRowHeight="12.75"/>
  <cols>
    <col min="1" max="1" width="9.00390625" style="0" customWidth="1"/>
    <col min="2" max="2" width="12.8515625" style="0" customWidth="1"/>
    <col min="3" max="3" width="32.7109375" style="0" customWidth="1"/>
    <col min="4" max="4" width="36.28125" style="0" customWidth="1"/>
    <col min="5" max="5" width="15.421875" style="0" customWidth="1"/>
  </cols>
  <sheetData>
    <row r="1" spans="4:5" ht="12.75">
      <c r="D1" s="7">
        <f>IF(B3&gt;Sheet2!A3,IF(B3&gt;Sheet2!A4,IF(B3&gt;Sheet2!A5,IF(B3&gt;Sheet2!A6,IF(B3&gt;Sheet2!A7,IF(B3&gt;Sheet2!A8,IF(B3&gt;Sheet2!A9,9,8),7),6),5),4),3),1)</f>
        <v>3</v>
      </c>
      <c r="E1" s="7">
        <f>IF(B3&gt;Sheet2!A13,IF(B3&gt;Sheet2!A14,IF(B3&gt;Sheet2!A15,IF(B3&gt;Sheet2!A16,16,15),14),13),1)</f>
        <v>13</v>
      </c>
    </row>
    <row r="2" spans="2:5" ht="25.5">
      <c r="B2" s="2" t="s">
        <v>0</v>
      </c>
      <c r="C2" s="4" t="s">
        <v>20</v>
      </c>
      <c r="D2" s="13" t="s">
        <v>23</v>
      </c>
      <c r="E2" s="14" t="s">
        <v>26</v>
      </c>
    </row>
    <row r="3" spans="1:5" ht="12.75">
      <c r="A3" s="11" t="s">
        <v>14</v>
      </c>
      <c r="B3" s="17">
        <v>50</v>
      </c>
      <c r="C3" s="5">
        <f ca="1">INDIRECT(ADDRESS(D1,3,,,"sheet2"))+INDIRECT(ADDRESS(D1,4,,,"sheet2"))*IF(B3&gt;INDIRECT(ADDRESS(D1,5,,,"sheet2")),B3-INDIRECT(ADDRESS(D1,5,,,"sheet2")),0)</f>
        <v>6</v>
      </c>
      <c r="D3" s="12">
        <f ca="1">INDIRECT(ADDRESS(E1,3,,,"sheet2"))</f>
        <v>0.3</v>
      </c>
      <c r="E3" s="5">
        <f>C3+D3</f>
        <v>6.3</v>
      </c>
    </row>
    <row r="4" spans="3:4" ht="12.75">
      <c r="C4" s="6" t="str">
        <f ca="1">INDIRECT(ADDRESS(D1,6,,,"sheet2"))</f>
        <v>Legea nr. 146/1997 art.2 alin. 1 lit. a </v>
      </c>
      <c r="D4" s="15" t="str">
        <f ca="1">INDIRECT(ADDRESS(E1,6,,,"sheet2"))</f>
        <v>OG 32/1995 art.3 alin.1</v>
      </c>
    </row>
    <row r="5" ht="12.75">
      <c r="D5" s="1"/>
    </row>
    <row r="6" spans="3:4" ht="25.5">
      <c r="C6" s="4" t="s">
        <v>21</v>
      </c>
      <c r="D6" s="4" t="s">
        <v>24</v>
      </c>
    </row>
    <row r="7" spans="1:5" ht="12.75">
      <c r="A7" s="11" t="s">
        <v>14</v>
      </c>
      <c r="C7" s="5">
        <f>C3/2</f>
        <v>3</v>
      </c>
      <c r="D7" s="12">
        <f ca="1">INDIRECT(ADDRESS(E1,4,,,"sheet2"))</f>
        <v>0.15</v>
      </c>
      <c r="E7" s="5">
        <f>C7+D7</f>
        <v>3.15</v>
      </c>
    </row>
    <row r="8" spans="3:4" ht="28.5" customHeight="1">
      <c r="C8" s="6" t="str">
        <f>CONCATENATE("Legea nr. 146/1997 art. 11 alin.1 rap. la ",C4)</f>
        <v>Legea nr. 146/1997 art. 11 alin.1 rap. la Legea nr. 146/1997 art.2 alin. 1 lit. a </v>
      </c>
      <c r="D8" s="16" t="str">
        <f ca="1">INDIRECT(ADDRESS(E1,6,,,"sheet2"))</f>
        <v>OG 32/1995 art.3 alin.1</v>
      </c>
    </row>
    <row r="9" spans="3:4" ht="25.5">
      <c r="C9" s="4" t="s">
        <v>22</v>
      </c>
      <c r="D9" s="4" t="s">
        <v>25</v>
      </c>
    </row>
    <row r="10" spans="1:5" ht="12.75">
      <c r="A10" s="11" t="s">
        <v>14</v>
      </c>
      <c r="C10" s="5">
        <f>C3/2</f>
        <v>3</v>
      </c>
      <c r="D10" s="12">
        <f ca="1">INDIRECT(ADDRESS(E1,5,,,"sheet2"))</f>
        <v>0.15</v>
      </c>
      <c r="E10" s="5">
        <f>C10+D10</f>
        <v>3.15</v>
      </c>
    </row>
    <row r="11" spans="3:4" ht="29.25" customHeight="1">
      <c r="C11" s="6" t="str">
        <f>CONCATENATE("Legea nr. 146/1997 art. 11 alin.1 rap. la ",C4)</f>
        <v>Legea nr. 146/1997 art. 11 alin.1 rap. la Legea nr. 146/1997 art.2 alin. 1 lit. a </v>
      </c>
      <c r="D11" s="16" t="str">
        <f ca="1">INDIRECT(ADDRESS(E1,6,,,"sheet2"))</f>
        <v>OG 32/1995 art.3 alin.1</v>
      </c>
    </row>
  </sheetData>
  <sheetProtection password="DEE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G1">
      <selection activeCell="I26" sqref="I26"/>
    </sheetView>
  </sheetViews>
  <sheetFormatPr defaultColWidth="9.140625" defaultRowHeight="12.75"/>
  <cols>
    <col min="1" max="1" width="14.28125" style="0" hidden="1" customWidth="1"/>
    <col min="2" max="2" width="16.00390625" style="0" hidden="1" customWidth="1"/>
    <col min="3" max="3" width="11.7109375" style="0" hidden="1" customWidth="1"/>
    <col min="4" max="5" width="12.57421875" style="0" hidden="1" customWidth="1"/>
    <col min="6" max="6" width="31.421875" style="0" hidden="1" customWidth="1"/>
  </cols>
  <sheetData>
    <row r="1" spans="1:6" ht="12.75">
      <c r="A1">
        <v>0</v>
      </c>
      <c r="B1">
        <v>0</v>
      </c>
      <c r="C1">
        <v>0</v>
      </c>
      <c r="D1">
        <v>0</v>
      </c>
      <c r="E1">
        <v>0</v>
      </c>
      <c r="F1" t="s">
        <v>16</v>
      </c>
    </row>
    <row r="2" spans="1:6" s="8" customFormat="1" ht="12.75">
      <c r="A2" s="8" t="s">
        <v>1</v>
      </c>
      <c r="B2" s="8" t="s">
        <v>2</v>
      </c>
      <c r="C2" s="8" t="s">
        <v>3</v>
      </c>
      <c r="D2" s="8" t="s">
        <v>4</v>
      </c>
      <c r="E2" s="8" t="s">
        <v>7</v>
      </c>
      <c r="F2" s="8" t="s">
        <v>5</v>
      </c>
    </row>
    <row r="3" spans="1:6" ht="12.75">
      <c r="A3" s="3">
        <v>0</v>
      </c>
      <c r="B3" s="3">
        <v>50</v>
      </c>
      <c r="C3" s="3">
        <v>6</v>
      </c>
      <c r="D3" s="3">
        <v>0</v>
      </c>
      <c r="E3" s="3">
        <v>0</v>
      </c>
      <c r="F3" t="s">
        <v>6</v>
      </c>
    </row>
    <row r="4" spans="1:6" ht="12.75">
      <c r="A4" s="3">
        <v>51</v>
      </c>
      <c r="B4" s="3">
        <v>500</v>
      </c>
      <c r="C4" s="3">
        <v>6</v>
      </c>
      <c r="D4" s="3">
        <v>0.1</v>
      </c>
      <c r="E4" s="3">
        <v>50</v>
      </c>
      <c r="F4" t="s">
        <v>8</v>
      </c>
    </row>
    <row r="5" spans="1:6" ht="12.75">
      <c r="A5" s="3">
        <v>501</v>
      </c>
      <c r="B5" s="3">
        <v>5000</v>
      </c>
      <c r="C5" s="3">
        <v>51</v>
      </c>
      <c r="D5" s="3">
        <v>0.08</v>
      </c>
      <c r="E5" s="3">
        <v>500</v>
      </c>
      <c r="F5" t="s">
        <v>9</v>
      </c>
    </row>
    <row r="6" spans="1:6" ht="12.75">
      <c r="A6" s="3">
        <v>5001</v>
      </c>
      <c r="B6" s="3">
        <v>25000</v>
      </c>
      <c r="C6" s="3">
        <v>411</v>
      </c>
      <c r="D6" s="3">
        <v>0.06</v>
      </c>
      <c r="E6" s="3">
        <v>5000</v>
      </c>
      <c r="F6" t="s">
        <v>10</v>
      </c>
    </row>
    <row r="7" spans="1:6" ht="12.75">
      <c r="A7" s="3">
        <v>25001</v>
      </c>
      <c r="B7" s="3">
        <v>50000</v>
      </c>
      <c r="C7" s="3">
        <v>1611</v>
      </c>
      <c r="D7" s="3">
        <v>0.04</v>
      </c>
      <c r="E7" s="3">
        <v>25000</v>
      </c>
      <c r="F7" t="s">
        <v>11</v>
      </c>
    </row>
    <row r="8" spans="1:6" ht="12.75">
      <c r="A8" s="3">
        <v>50001</v>
      </c>
      <c r="B8" s="3">
        <v>250000</v>
      </c>
      <c r="C8" s="3">
        <v>2611</v>
      </c>
      <c r="D8" s="3">
        <v>0.02</v>
      </c>
      <c r="E8" s="3">
        <v>50000</v>
      </c>
      <c r="F8" t="s">
        <v>12</v>
      </c>
    </row>
    <row r="9" spans="1:6" ht="12.75">
      <c r="A9" s="3">
        <v>250001</v>
      </c>
      <c r="B9" s="3">
        <v>99999999999</v>
      </c>
      <c r="C9" s="3">
        <v>6611</v>
      </c>
      <c r="D9" s="3">
        <v>0.01</v>
      </c>
      <c r="E9" s="3">
        <v>250000</v>
      </c>
      <c r="F9" t="s">
        <v>13</v>
      </c>
    </row>
    <row r="10" spans="1:5" ht="12.75">
      <c r="A10" s="3"/>
      <c r="B10" s="3"/>
      <c r="C10" s="3"/>
      <c r="D10" s="3"/>
      <c r="E10" s="3"/>
    </row>
    <row r="11" spans="1:5" ht="12.75">
      <c r="A11" s="3" t="s">
        <v>15</v>
      </c>
      <c r="B11" s="3"/>
      <c r="C11" s="3"/>
      <c r="D11" s="3"/>
      <c r="E11" s="3"/>
    </row>
    <row r="12" spans="1:5" ht="12.75">
      <c r="A12" s="9" t="s">
        <v>1</v>
      </c>
      <c r="B12" s="9" t="s">
        <v>2</v>
      </c>
      <c r="C12" s="9" t="s">
        <v>17</v>
      </c>
      <c r="D12" s="9" t="s">
        <v>18</v>
      </c>
      <c r="E12" s="9" t="s">
        <v>19</v>
      </c>
    </row>
    <row r="13" spans="1:6" ht="12.75">
      <c r="A13" s="10">
        <v>0</v>
      </c>
      <c r="B13" s="9"/>
      <c r="C13" s="10">
        <v>0.3</v>
      </c>
      <c r="D13" s="10">
        <v>0.15</v>
      </c>
      <c r="E13" s="10">
        <v>0.15</v>
      </c>
      <c r="F13" t="s">
        <v>27</v>
      </c>
    </row>
    <row r="14" spans="1:6" ht="12.75">
      <c r="A14" s="3">
        <v>100</v>
      </c>
      <c r="B14" s="3"/>
      <c r="C14" s="10">
        <v>1.5</v>
      </c>
      <c r="D14" s="10">
        <v>1.5</v>
      </c>
      <c r="E14" s="10">
        <v>1.5</v>
      </c>
      <c r="F14" t="s">
        <v>28</v>
      </c>
    </row>
    <row r="15" spans="1:6" ht="12.75">
      <c r="A15" s="3">
        <v>1000</v>
      </c>
      <c r="B15" s="3"/>
      <c r="C15" s="10">
        <v>3</v>
      </c>
      <c r="D15" s="10">
        <v>3</v>
      </c>
      <c r="E15" s="10">
        <v>3</v>
      </c>
      <c r="F15" t="s">
        <v>28</v>
      </c>
    </row>
    <row r="16" spans="1:6" ht="12.75">
      <c r="A16" s="3">
        <v>10000</v>
      </c>
      <c r="B16" s="3"/>
      <c r="C16" s="10">
        <v>5</v>
      </c>
      <c r="D16" s="10">
        <v>5</v>
      </c>
      <c r="E16" s="10">
        <v>5</v>
      </c>
      <c r="F16" t="s">
        <v>28</v>
      </c>
    </row>
    <row r="17" spans="1:5" ht="12.75">
      <c r="A17" s="3"/>
      <c r="B17" s="3"/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</sheetData>
  <sheetProtection password="DEE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Curtea de Apel Cluj</dc:creator>
  <cp:keywords/>
  <dc:description/>
  <cp:lastModifiedBy>Windows User</cp:lastModifiedBy>
  <dcterms:created xsi:type="dcterms:W3CDTF">2005-02-03T12:09:55Z</dcterms:created>
  <dcterms:modified xsi:type="dcterms:W3CDTF">2013-07-04T05:15:25Z</dcterms:modified>
  <cp:category/>
  <cp:version/>
  <cp:contentType/>
  <cp:contentStatus/>
</cp:coreProperties>
</file>